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ENERO 2016" sheetId="8" r:id="rId1"/>
  </sheets>
  <definedNames>
    <definedName name="_xlnm.Print_Area" localSheetId="0">'ENERO 2016'!$A$1:$L$23</definedName>
  </definedNames>
  <calcPr calcId="125725"/>
</workbook>
</file>

<file path=xl/calcChain.xml><?xml version="1.0" encoding="utf-8"?>
<calcChain xmlns="http://schemas.openxmlformats.org/spreadsheetml/2006/main">
  <c r="K19" i="8"/>
  <c r="J19"/>
  <c r="J18"/>
  <c r="J17"/>
  <c r="J16"/>
  <c r="J15"/>
  <c r="J14"/>
  <c r="J13"/>
  <c r="J12"/>
  <c r="J11"/>
  <c r="J10"/>
  <c r="H21" l="1"/>
  <c r="C21"/>
  <c r="E21"/>
  <c r="J21" l="1"/>
  <c r="K21"/>
  <c r="I21"/>
</calcChain>
</file>

<file path=xl/sharedStrings.xml><?xml version="1.0" encoding="utf-8"?>
<sst xmlns="http://schemas.openxmlformats.org/spreadsheetml/2006/main" count="59" uniqueCount="50">
  <si>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</si>
  <si>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</si>
  <si>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</si>
  <si>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</si>
  <si>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</si>
  <si>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</si>
  <si>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</si>
  <si>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</si>
  <si>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</si>
  <si>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</si>
  <si>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</si>
  <si>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</si>
  <si>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</si>
  <si>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</si>
  <si>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</si>
  <si>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</si>
  <si>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REVALIDACION</t>
  </si>
  <si>
    <t>401/16</t>
  </si>
  <si>
    <t>422/16</t>
  </si>
  <si>
    <t>402/16</t>
  </si>
  <si>
    <t>423/16</t>
  </si>
  <si>
    <t>403/16</t>
  </si>
  <si>
    <t>424/16</t>
  </si>
  <si>
    <t>404/16</t>
  </si>
  <si>
    <t>425/16</t>
  </si>
  <si>
    <t>405/16</t>
  </si>
  <si>
    <t>426/16</t>
  </si>
  <si>
    <t>406/16</t>
  </si>
  <si>
    <t>427/16</t>
  </si>
  <si>
    <t>407/16</t>
  </si>
  <si>
    <t>428/16</t>
  </si>
  <si>
    <t>408/16</t>
  </si>
  <si>
    <t>429/16</t>
  </si>
  <si>
    <t>409/16</t>
  </si>
  <si>
    <t>430/16</t>
  </si>
  <si>
    <t>431/16</t>
  </si>
  <si>
    <t>410/16</t>
  </si>
  <si>
    <t>432/16</t>
  </si>
  <si>
    <t>2277040 AL 2277044</t>
  </si>
  <si>
    <t>2277050 AL 2277054</t>
  </si>
  <si>
    <t>2277045 AL 2277049</t>
  </si>
  <si>
    <t>2267257 AL 2267260</t>
  </si>
  <si>
    <t>2267253 AL 2267256</t>
  </si>
  <si>
    <t>2352815 AL 2352819</t>
  </si>
  <si>
    <t>2352825 AL 2352829</t>
  </si>
  <si>
    <t>2352820 AL 2352824</t>
  </si>
  <si>
    <t>2352810 AL 2352814</t>
  </si>
  <si>
    <t>2343513, 2343514</t>
  </si>
  <si>
    <t>2343545 A L2343551</t>
  </si>
  <si>
    <t>EN  ENERO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</si>
</sst>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21"/>
  <sheetViews>
    <sheetView tabSelected="1" workbookViewId="0">
      <selection activeCell="E6" sqref="E6"/>
    </sheetView>
  </sheetViews>
  <sheetFormatPr baseColWidth="10" defaultRowHeight="12.75"/>
  <cols>
    <col min="1" max="1" width="6.7109375" style="1" customWidth="1"/>
    <col min="2" max="2" width="16.5703125" style="1" customWidth="1"/>
    <col min="3" max="3" width="15.28515625" style="1" customWidth="1"/>
    <col min="4" max="6" width="11.42578125" style="1"/>
    <col min="7" max="7" width="26.42578125" style="1" customWidth="1"/>
    <col min="8" max="8" width="11.42578125" style="1"/>
    <col min="9" max="9" width="16.28515625" style="1" customWidth="1"/>
    <col min="10" max="10" width="14.85546875" style="1" customWidth="1"/>
    <col min="11" max="11" width="16.140625" style="1" customWidth="1"/>
    <col min="12" max="12" width="21.42578125" style="1" customWidth="1"/>
    <col min="13" max="16384" width="11.42578125" style="1"/>
  </cols>
  <sheetData>
    <row r="3" spans="2:12" ht="20.25">
      <c r="C3" s="2"/>
      <c r="D3" s="2"/>
      <c r="E3" s="18" t="s">
        <v>0</v>
      </c>
      <c r="F3" s="18"/>
      <c r="G3" s="18"/>
      <c r="H3" s="18"/>
      <c r="I3" s="18"/>
      <c r="J3" s="19"/>
    </row>
    <row r="4" spans="2:12" ht="20.25">
      <c r="C4" s="2"/>
      <c r="D4" s="18" t="s">
        <v>1</v>
      </c>
      <c r="E4" s="18"/>
      <c r="F4" s="18"/>
      <c r="G4" s="18"/>
      <c r="H4" s="18"/>
      <c r="I4" s="18"/>
      <c r="J4" s="18"/>
      <c r="K4" s="19"/>
    </row>
    <row r="5" spans="2:12" ht="20.25">
      <c r="C5" s="2"/>
      <c r="D5" s="3"/>
      <c r="E5" s="18" t="s">
        <v>49</v>
      </c>
      <c r="F5" s="18"/>
      <c r="G5" s="18"/>
      <c r="H5" s="18"/>
      <c r="I5" s="18"/>
    </row>
    <row r="8" spans="2:12" ht="25.5"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</row>
    <row r="9" spans="2:12" ht="5.25" customHeight="1"/>
    <row r="10" spans="2:12">
      <c r="B10" s="13" t="s">
        <v>17</v>
      </c>
      <c r="C10" s="13">
        <v>1</v>
      </c>
      <c r="D10" s="13" t="s">
        <v>18</v>
      </c>
      <c r="E10" s="13">
        <v>1</v>
      </c>
      <c r="F10" s="14">
        <v>42377</v>
      </c>
      <c r="G10" s="4" t="s">
        <v>13</v>
      </c>
      <c r="H10" s="4">
        <v>3</v>
      </c>
      <c r="I10" s="4">
        <v>29.55</v>
      </c>
      <c r="J10" s="4">
        <f>79.13*3</f>
        <v>237.39</v>
      </c>
      <c r="K10" s="6">
        <v>5004</v>
      </c>
      <c r="L10" s="7" t="s">
        <v>38</v>
      </c>
    </row>
    <row r="11" spans="2:12">
      <c r="B11" s="4" t="s">
        <v>19</v>
      </c>
      <c r="C11" s="13">
        <v>1</v>
      </c>
      <c r="D11" s="4" t="s">
        <v>20</v>
      </c>
      <c r="E11" s="13">
        <v>1</v>
      </c>
      <c r="F11" s="14">
        <v>42377</v>
      </c>
      <c r="G11" s="4" t="s">
        <v>13</v>
      </c>
      <c r="H11" s="4">
        <v>2</v>
      </c>
      <c r="I11" s="4">
        <v>24</v>
      </c>
      <c r="J11" s="4">
        <f>79.13*2</f>
        <v>158.26</v>
      </c>
      <c r="K11" s="6">
        <v>3516</v>
      </c>
      <c r="L11" s="4" t="s">
        <v>39</v>
      </c>
    </row>
    <row r="12" spans="2:12">
      <c r="B12" s="4" t="s">
        <v>21</v>
      </c>
      <c r="C12" s="13">
        <v>1</v>
      </c>
      <c r="D12" s="4" t="s">
        <v>22</v>
      </c>
      <c r="E12" s="13">
        <v>1</v>
      </c>
      <c r="F12" s="14">
        <v>42378</v>
      </c>
      <c r="G12" s="4" t="s">
        <v>13</v>
      </c>
      <c r="H12" s="4">
        <v>2</v>
      </c>
      <c r="I12" s="4">
        <v>24</v>
      </c>
      <c r="J12" s="4">
        <f>69.14*2</f>
        <v>138.28</v>
      </c>
      <c r="K12" s="6">
        <v>3390</v>
      </c>
      <c r="L12" s="4" t="s">
        <v>40</v>
      </c>
    </row>
    <row r="13" spans="2:12">
      <c r="B13" s="4" t="s">
        <v>23</v>
      </c>
      <c r="C13" s="13">
        <v>1</v>
      </c>
      <c r="D13" s="13" t="s">
        <v>24</v>
      </c>
      <c r="E13" s="13">
        <v>1</v>
      </c>
      <c r="F13" s="14">
        <v>42381</v>
      </c>
      <c r="G13" s="4" t="s">
        <v>16</v>
      </c>
      <c r="H13" s="4">
        <v>72</v>
      </c>
      <c r="I13" s="4">
        <v>37</v>
      </c>
      <c r="J13" s="4">
        <f>320.01*12</f>
        <v>3840.12</v>
      </c>
      <c r="K13" s="6">
        <v>49936</v>
      </c>
      <c r="L13" s="7" t="s">
        <v>41</v>
      </c>
    </row>
    <row r="14" spans="2:12">
      <c r="B14" s="13" t="s">
        <v>25</v>
      </c>
      <c r="C14" s="13">
        <v>1</v>
      </c>
      <c r="D14" s="13" t="s">
        <v>26</v>
      </c>
      <c r="E14" s="13">
        <v>1</v>
      </c>
      <c r="F14" s="14">
        <v>42381</v>
      </c>
      <c r="G14" s="4" t="s">
        <v>16</v>
      </c>
      <c r="H14" s="4">
        <v>96</v>
      </c>
      <c r="I14" s="4">
        <v>37</v>
      </c>
      <c r="J14" s="4">
        <f>320.01*16</f>
        <v>5120.16</v>
      </c>
      <c r="K14" s="6">
        <v>66064</v>
      </c>
      <c r="L14" s="7" t="s">
        <v>42</v>
      </c>
    </row>
    <row r="15" spans="2:12">
      <c r="B15" s="13" t="s">
        <v>27</v>
      </c>
      <c r="C15" s="13">
        <v>1</v>
      </c>
      <c r="D15" s="5" t="s">
        <v>28</v>
      </c>
      <c r="E15" s="13">
        <v>1</v>
      </c>
      <c r="F15" s="14">
        <v>42391</v>
      </c>
      <c r="G15" s="4" t="s">
        <v>13</v>
      </c>
      <c r="H15" s="4">
        <v>36</v>
      </c>
      <c r="I15" s="4">
        <v>106.1</v>
      </c>
      <c r="J15" s="4">
        <f>419.7*6</f>
        <v>2518.1999999999998</v>
      </c>
      <c r="K15" s="6">
        <v>47535</v>
      </c>
      <c r="L15" s="7" t="s">
        <v>43</v>
      </c>
    </row>
    <row r="16" spans="2:12">
      <c r="B16" s="13" t="s">
        <v>29</v>
      </c>
      <c r="C16" s="13">
        <v>1</v>
      </c>
      <c r="D16" s="5" t="s">
        <v>30</v>
      </c>
      <c r="E16" s="13">
        <v>1</v>
      </c>
      <c r="F16" s="14">
        <v>42391</v>
      </c>
      <c r="G16" s="4" t="s">
        <v>13</v>
      </c>
      <c r="H16" s="4">
        <v>30</v>
      </c>
      <c r="I16" s="4">
        <v>90</v>
      </c>
      <c r="J16" s="4">
        <f>419.7*5</f>
        <v>2098.5</v>
      </c>
      <c r="K16" s="6">
        <v>39677</v>
      </c>
      <c r="L16" s="7" t="s">
        <v>44</v>
      </c>
    </row>
    <row r="17" spans="2:12">
      <c r="B17" s="13" t="s">
        <v>31</v>
      </c>
      <c r="C17" s="13">
        <v>1</v>
      </c>
      <c r="D17" s="5" t="s">
        <v>32</v>
      </c>
      <c r="E17" s="13">
        <v>1</v>
      </c>
      <c r="F17" s="14">
        <v>42391</v>
      </c>
      <c r="G17" s="4" t="s">
        <v>13</v>
      </c>
      <c r="H17" s="4">
        <v>24</v>
      </c>
      <c r="I17" s="4">
        <v>75</v>
      </c>
      <c r="J17" s="4">
        <f>419.7*4</f>
        <v>1678.8</v>
      </c>
      <c r="K17" s="6">
        <v>31869</v>
      </c>
      <c r="L17" s="7" t="s">
        <v>45</v>
      </c>
    </row>
    <row r="18" spans="2:12">
      <c r="B18" s="13" t="s">
        <v>33</v>
      </c>
      <c r="C18" s="13">
        <v>1</v>
      </c>
      <c r="D18" s="5" t="s">
        <v>34</v>
      </c>
      <c r="E18" s="13">
        <v>1</v>
      </c>
      <c r="F18" s="14">
        <v>42391</v>
      </c>
      <c r="G18" s="4" t="s">
        <v>13</v>
      </c>
      <c r="H18" s="4">
        <v>24</v>
      </c>
      <c r="I18" s="4">
        <v>75</v>
      </c>
      <c r="J18" s="4">
        <f>419.7*4</f>
        <v>1678.8</v>
      </c>
      <c r="K18" s="6">
        <v>31869</v>
      </c>
      <c r="L18" s="7" t="s">
        <v>46</v>
      </c>
    </row>
    <row r="19" spans="2:12">
      <c r="B19" s="13" t="s">
        <v>15</v>
      </c>
      <c r="C19" s="13">
        <v>0</v>
      </c>
      <c r="D19" s="5" t="s">
        <v>35</v>
      </c>
      <c r="E19" s="13">
        <v>1</v>
      </c>
      <c r="F19" s="14">
        <v>42397</v>
      </c>
      <c r="G19" s="5" t="s">
        <v>16</v>
      </c>
      <c r="H19" s="4">
        <v>6</v>
      </c>
      <c r="I19" s="4">
        <v>0</v>
      </c>
      <c r="J19" s="4">
        <f>100.54*3</f>
        <v>301.62</v>
      </c>
      <c r="K19" s="6">
        <f>1900+504</f>
        <v>2404</v>
      </c>
      <c r="L19" s="7" t="s">
        <v>47</v>
      </c>
    </row>
    <row r="20" spans="2:12">
      <c r="B20" s="13" t="s">
        <v>36</v>
      </c>
      <c r="C20" s="4">
        <v>1</v>
      </c>
      <c r="D20" s="5" t="s">
        <v>37</v>
      </c>
      <c r="E20" s="13">
        <v>1</v>
      </c>
      <c r="F20" s="14">
        <v>42397</v>
      </c>
      <c r="G20" s="5" t="s">
        <v>13</v>
      </c>
      <c r="H20" s="4">
        <v>0</v>
      </c>
      <c r="I20" s="4">
        <v>190.92</v>
      </c>
      <c r="J20" s="4">
        <v>810</v>
      </c>
      <c r="K20" s="6">
        <v>73522</v>
      </c>
      <c r="L20" s="7" t="s">
        <v>48</v>
      </c>
    </row>
    <row r="21" spans="2:12">
      <c r="B21" s="8" t="s">
        <v>14</v>
      </c>
      <c r="C21" s="9">
        <f>SUM(C10:C20)</f>
        <v>10</v>
      </c>
      <c r="D21" s="10"/>
      <c r="E21" s="9">
        <f>SUM(E10:E20)</f>
        <v>11</v>
      </c>
      <c r="F21" s="10"/>
      <c r="G21" s="15"/>
      <c r="H21" s="16">
        <f>SUM(H10:H20)</f>
        <v>295</v>
      </c>
      <c r="I21" s="11">
        <f>SUM(I10:I20)</f>
        <v>688.56999999999994</v>
      </c>
      <c r="J21" s="11">
        <f>SUM(J10:J20)</f>
        <v>18580.129999999997</v>
      </c>
      <c r="K21" s="12">
        <f>SUM(K10:K20)</f>
        <v>354786</v>
      </c>
    </row>
  </sheetData>
  <sheetProtection password="E809" sheet="1" objects="1" scenarios="1"/>
  <mergeCells count="3">
    <mergeCell ref="D4:J4"/>
    <mergeCell ref="E5:I5"/>
    <mergeCell ref="E3:I3"/>
  </mergeCells>
  <pageMargins left="0.7" right="0.7" top="0.75" bottom="0.75" header="0.3" footer="0.3"/>
  <pageSetup paperSize="5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2016</vt:lpstr>
      <vt:lpstr>'ENERO 2016'!Área_de_impresión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2016-03-02T18:07:15Z</cp:lastPrinted>
  <dcterms:created xsi:type="dcterms:W3CDTF">2015-02-03T16:04:15Z</dcterms:created>
  <dcterms:modified xsi:type="dcterms:W3CDTF">2016-03-02T18:07:57Z</dcterms:modified>
</cp:coreProperties>
</file>