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DICIEMBRE" sheetId="8" r:id="rId1"/>
  </sheets>
  <calcPr calcId="125725"/>
</workbook>
</file>

<file path=xl/calcChain.xml><?xml version="1.0" encoding="utf-8"?>
<calcChain xmlns="http://schemas.openxmlformats.org/spreadsheetml/2006/main">
  <c r="J34" i="8"/>
  <c r="J33"/>
  <c r="J32"/>
  <c r="J31"/>
  <c r="J30"/>
  <c r="J29"/>
  <c r="J28"/>
  <c r="J27"/>
  <c r="J26"/>
  <c r="J25"/>
  <c r="J24"/>
  <c r="J23"/>
  <c r="J22"/>
  <c r="J19"/>
  <c r="H35"/>
  <c r="C35"/>
  <c r="E35"/>
  <c r="J35" l="1"/>
  <c r="K35"/>
  <c r="I35"/>
</calcChain>
</file>

<file path=xl/sharedStrings.xml><?xml version="1.0" encoding="utf-8"?>
<sst xmlns="http://schemas.openxmlformats.org/spreadsheetml/2006/main" count="115" uniqueCount="88">
  <si>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</si>
  <si>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</si>
  <si>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</si>
  <si>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</si>
  <si>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</si>
  <si>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</si>
  <si>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</si>
  <si>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</si>
  <si>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</si>
  <si>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</si>
  <si>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</si>
  <si>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</si>
  <si>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</si>
  <si>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</si>
  <si>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</si>
  <si>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N/A</t>
  </si>
  <si>
    <t>380/15</t>
  </si>
  <si>
    <t>381/15</t>
  </si>
  <si>
    <t>382/15</t>
  </si>
  <si>
    <t>383/15</t>
  </si>
  <si>
    <t>384/15</t>
  </si>
  <si>
    <t>385/15</t>
  </si>
  <si>
    <t>388/15</t>
  </si>
  <si>
    <t>389/15</t>
  </si>
  <si>
    <t>390/15</t>
  </si>
  <si>
    <t>391/15</t>
  </si>
  <si>
    <t>392/15</t>
  </si>
  <si>
    <t>393/15</t>
  </si>
  <si>
    <t>394/15</t>
  </si>
  <si>
    <t>395/15</t>
  </si>
  <si>
    <t>396/15</t>
  </si>
  <si>
    <t>EN  DICIEMBRE  2015</t>
  </si>
  <si>
    <t>378/15</t>
  </si>
  <si>
    <t>397/15</t>
  </si>
  <si>
    <t>379/15</t>
  </si>
  <si>
    <t>398/15</t>
  </si>
  <si>
    <t>399/15</t>
  </si>
  <si>
    <t>400/15</t>
  </si>
  <si>
    <t>401/15</t>
  </si>
  <si>
    <t>402/15</t>
  </si>
  <si>
    <t>403/15</t>
  </si>
  <si>
    <t>404/15</t>
  </si>
  <si>
    <t>386/15</t>
  </si>
  <si>
    <t>405/15</t>
  </si>
  <si>
    <t>387/15</t>
  </si>
  <si>
    <t>406/15</t>
  </si>
  <si>
    <t>407/15</t>
  </si>
  <si>
    <t>408/15</t>
  </si>
  <si>
    <t>409/15</t>
  </si>
  <si>
    <t>410/15</t>
  </si>
  <si>
    <t>411/15</t>
  </si>
  <si>
    <t>412/15</t>
  </si>
  <si>
    <t>413/15</t>
  </si>
  <si>
    <t>414/15</t>
  </si>
  <si>
    <t>415/15</t>
  </si>
  <si>
    <t>416/15</t>
  </si>
  <si>
    <t>417/15</t>
  </si>
  <si>
    <t>418/15</t>
  </si>
  <si>
    <t>419/15</t>
  </si>
  <si>
    <t>420/15</t>
  </si>
  <si>
    <t>421/15</t>
  </si>
  <si>
    <t xml:space="preserve">OBRA NUEVA </t>
  </si>
  <si>
    <t>REVALIDACION</t>
  </si>
  <si>
    <t>2231552 AL 2231557</t>
  </si>
  <si>
    <t>2231558 AL 2231562</t>
  </si>
  <si>
    <t>2231563 AL 2231568</t>
  </si>
  <si>
    <t>2231569 AL 2231573</t>
  </si>
  <si>
    <t>2231669 AL 2231672</t>
  </si>
  <si>
    <t>2231626 AL 2231630</t>
  </si>
  <si>
    <t>2231621 AL 2231625</t>
  </si>
  <si>
    <t>2231616 AL 2231620</t>
  </si>
  <si>
    <t>2231611 AL 2231615</t>
  </si>
  <si>
    <t>2231732 AL 2231736</t>
  </si>
  <si>
    <t>2231738 AL 2231741</t>
  </si>
  <si>
    <t>2237046 AL 2237050</t>
  </si>
  <si>
    <t>2241289 AL 2241293</t>
  </si>
  <si>
    <t>2241284 AL 2241288</t>
  </si>
  <si>
    <t>2241279 AL 2241283</t>
  </si>
  <si>
    <t>2241274 AL 2241278</t>
  </si>
  <si>
    <t>2241269 AL 2241273</t>
  </si>
  <si>
    <t>2241264 AL 2241268</t>
  </si>
  <si>
    <t>2241259 AL 2241263</t>
  </si>
  <si>
    <t>2241255 AL 2241254</t>
  </si>
  <si>
    <t>2241247 AL 2241253</t>
  </si>
  <si>
    <t>2239608 AL 2239612</t>
  </si>
  <si>
    <t>2239613 AL 2239617</t>
  </si>
  <si>
    <t>2239618 AL 2239622</t>
  </si>
  <si>
    <t>2239623 AL 2239627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</si>
</sst>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49"/>
  <sheetViews>
    <sheetView tabSelected="1" topLeftCell="B4" zoomScaleNormal="100" workbookViewId="0">
      <selection activeCell="K13" sqref="K13"/>
    </sheetView>
  </sheetViews>
  <sheetFormatPr baseColWidth="10" defaultRowHeight="12.75"/>
  <cols>
    <col min="1" max="1" width="16.5703125" style="1" customWidth="1"/>
    <col min="2" max="2" width="2.85546875" style="1" customWidth="1"/>
    <col min="3" max="3" width="15.28515625" style="1" customWidth="1"/>
    <col min="4" max="6" width="11.42578125" style="1"/>
    <col min="7" max="7" width="23.5703125" style="1" customWidth="1"/>
    <col min="8" max="8" width="11.42578125" style="1"/>
    <col min="9" max="9" width="16.28515625" style="1" customWidth="1"/>
    <col min="10" max="10" width="14.85546875" style="1" customWidth="1"/>
    <col min="11" max="11" width="15" style="1" customWidth="1"/>
    <col min="12" max="12" width="21.42578125" style="1" customWidth="1"/>
    <col min="13" max="16384" width="11.42578125" style="1"/>
  </cols>
  <sheetData>
    <row r="3" spans="1:12" ht="20.25">
      <c r="C3" s="2"/>
      <c r="D3" s="2"/>
      <c r="E3" s="2"/>
      <c r="F3" s="20" t="s">
        <v>0</v>
      </c>
      <c r="G3" s="20"/>
      <c r="H3" s="20"/>
      <c r="I3" s="20"/>
      <c r="J3" s="20"/>
    </row>
    <row r="4" spans="1:12" ht="20.25">
      <c r="C4" s="2"/>
      <c r="D4" s="3"/>
      <c r="E4" s="20" t="s">
        <v>1</v>
      </c>
      <c r="F4" s="20"/>
      <c r="G4" s="20"/>
      <c r="H4" s="20"/>
      <c r="I4" s="20"/>
      <c r="J4" s="20"/>
      <c r="K4" s="20"/>
    </row>
    <row r="5" spans="1:12" ht="20.25">
      <c r="C5" s="2"/>
      <c r="D5" s="3"/>
      <c r="E5" s="2"/>
      <c r="F5" s="2"/>
      <c r="G5" s="20" t="s">
        <v>31</v>
      </c>
      <c r="H5" s="20"/>
      <c r="I5" s="20"/>
    </row>
    <row r="8" spans="1:12" ht="25.5">
      <c r="A8" s="13" t="s">
        <v>2</v>
      </c>
      <c r="B8" s="13"/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3" t="s">
        <v>8</v>
      </c>
      <c r="I8" s="13" t="s">
        <v>9</v>
      </c>
      <c r="J8" s="13" t="s">
        <v>10</v>
      </c>
      <c r="K8" s="13" t="s">
        <v>11</v>
      </c>
      <c r="L8" s="13" t="s">
        <v>12</v>
      </c>
    </row>
    <row r="9" spans="1:12" ht="5.25" customHeight="1"/>
    <row r="10" spans="1:12">
      <c r="A10" s="14" t="s">
        <v>32</v>
      </c>
      <c r="B10" s="14"/>
      <c r="C10" s="14">
        <v>1</v>
      </c>
      <c r="D10" s="14" t="s">
        <v>33</v>
      </c>
      <c r="E10" s="14">
        <v>1</v>
      </c>
      <c r="F10" s="15">
        <v>42342</v>
      </c>
      <c r="G10" s="4" t="s">
        <v>13</v>
      </c>
      <c r="H10" s="4">
        <v>27</v>
      </c>
      <c r="I10" s="4">
        <v>182.9</v>
      </c>
      <c r="J10" s="4">
        <v>1605.53</v>
      </c>
      <c r="K10" s="6">
        <v>36374</v>
      </c>
      <c r="L10" s="7" t="s">
        <v>63</v>
      </c>
    </row>
    <row r="11" spans="1:12">
      <c r="A11" s="4" t="s">
        <v>34</v>
      </c>
      <c r="B11" s="4"/>
      <c r="C11" s="14">
        <v>1</v>
      </c>
      <c r="D11" s="4" t="s">
        <v>35</v>
      </c>
      <c r="E11" s="14">
        <v>1</v>
      </c>
      <c r="F11" s="15">
        <v>42342</v>
      </c>
      <c r="G11" s="4" t="s">
        <v>13</v>
      </c>
      <c r="H11" s="4">
        <v>60</v>
      </c>
      <c r="I11" s="4">
        <v>202.61</v>
      </c>
      <c r="J11" s="4">
        <v>3504.7</v>
      </c>
      <c r="K11" s="6">
        <v>72931</v>
      </c>
      <c r="L11" s="4" t="s">
        <v>64</v>
      </c>
    </row>
    <row r="12" spans="1:12">
      <c r="A12" s="4" t="s">
        <v>16</v>
      </c>
      <c r="B12" s="4"/>
      <c r="C12" s="14">
        <v>1</v>
      </c>
      <c r="D12" s="4" t="s">
        <v>36</v>
      </c>
      <c r="E12" s="14">
        <v>1</v>
      </c>
      <c r="F12" s="15">
        <v>42342</v>
      </c>
      <c r="G12" s="4" t="s">
        <v>13</v>
      </c>
      <c r="H12" s="4">
        <v>45</v>
      </c>
      <c r="I12" s="18">
        <v>165.75</v>
      </c>
      <c r="J12" s="4">
        <v>2713.77</v>
      </c>
      <c r="K12" s="6">
        <v>56363</v>
      </c>
      <c r="L12" s="4" t="s">
        <v>65</v>
      </c>
    </row>
    <row r="13" spans="1:12">
      <c r="A13" s="4" t="s">
        <v>17</v>
      </c>
      <c r="B13" s="4"/>
      <c r="C13" s="14">
        <v>1</v>
      </c>
      <c r="D13" s="14" t="s">
        <v>37</v>
      </c>
      <c r="E13" s="14">
        <v>1</v>
      </c>
      <c r="F13" s="15">
        <v>42342</v>
      </c>
      <c r="G13" s="4" t="s">
        <v>13</v>
      </c>
      <c r="H13" s="4">
        <v>36</v>
      </c>
      <c r="I13" s="4">
        <v>144.33099999999999</v>
      </c>
      <c r="J13" s="4">
        <v>2102.8200000000002</v>
      </c>
      <c r="K13" s="6">
        <v>44651</v>
      </c>
      <c r="L13" s="7" t="s">
        <v>66</v>
      </c>
    </row>
    <row r="14" spans="1:12">
      <c r="A14" s="14" t="s">
        <v>18</v>
      </c>
      <c r="B14" s="14"/>
      <c r="C14" s="4">
        <v>1</v>
      </c>
      <c r="D14" s="14" t="s">
        <v>38</v>
      </c>
      <c r="E14" s="14">
        <v>1</v>
      </c>
      <c r="F14" s="15">
        <v>42346</v>
      </c>
      <c r="G14" s="4" t="s">
        <v>13</v>
      </c>
      <c r="H14" s="4">
        <v>12</v>
      </c>
      <c r="I14" s="4">
        <v>51</v>
      </c>
      <c r="J14" s="4">
        <v>655.98</v>
      </c>
      <c r="K14" s="6">
        <v>9843</v>
      </c>
      <c r="L14" s="7" t="s">
        <v>67</v>
      </c>
    </row>
    <row r="15" spans="1:12">
      <c r="A15" s="14" t="s">
        <v>19</v>
      </c>
      <c r="B15" s="14"/>
      <c r="C15" s="4">
        <v>1</v>
      </c>
      <c r="D15" s="5" t="s">
        <v>39</v>
      </c>
      <c r="E15" s="14">
        <v>1</v>
      </c>
      <c r="F15" s="15">
        <v>42342</v>
      </c>
      <c r="G15" s="5" t="s">
        <v>13</v>
      </c>
      <c r="H15" s="4">
        <v>25</v>
      </c>
      <c r="I15" s="4">
        <v>148.88999999999999</v>
      </c>
      <c r="J15" s="4">
        <v>1212</v>
      </c>
      <c r="K15" s="6">
        <v>31469</v>
      </c>
      <c r="L15" s="7" t="s">
        <v>68</v>
      </c>
    </row>
    <row r="16" spans="1:12">
      <c r="A16" s="14" t="s">
        <v>20</v>
      </c>
      <c r="B16" s="14"/>
      <c r="C16" s="4">
        <v>1</v>
      </c>
      <c r="D16" s="5" t="s">
        <v>40</v>
      </c>
      <c r="E16" s="14">
        <v>1</v>
      </c>
      <c r="F16" s="15">
        <v>42342</v>
      </c>
      <c r="G16" s="5" t="s">
        <v>13</v>
      </c>
      <c r="H16" s="4">
        <v>24</v>
      </c>
      <c r="I16" s="4">
        <v>148.12</v>
      </c>
      <c r="J16" s="4">
        <v>1163.52</v>
      </c>
      <c r="K16" s="6">
        <v>30420</v>
      </c>
      <c r="L16" s="7" t="s">
        <v>69</v>
      </c>
    </row>
    <row r="17" spans="1:12">
      <c r="A17" s="14" t="s">
        <v>21</v>
      </c>
      <c r="B17" s="14"/>
      <c r="C17" s="4">
        <v>1</v>
      </c>
      <c r="D17" s="5" t="s">
        <v>41</v>
      </c>
      <c r="E17" s="14">
        <v>1</v>
      </c>
      <c r="F17" s="15">
        <v>42342</v>
      </c>
      <c r="G17" s="5" t="s">
        <v>13</v>
      </c>
      <c r="H17" s="4">
        <v>17</v>
      </c>
      <c r="I17" s="4">
        <v>79</v>
      </c>
      <c r="J17" s="4">
        <v>824.16</v>
      </c>
      <c r="K17" s="6">
        <v>20500</v>
      </c>
      <c r="L17" s="7" t="s">
        <v>70</v>
      </c>
    </row>
    <row r="18" spans="1:12">
      <c r="A18" s="14" t="s">
        <v>42</v>
      </c>
      <c r="B18" s="14"/>
      <c r="C18" s="4">
        <v>1</v>
      </c>
      <c r="D18" s="5" t="s">
        <v>43</v>
      </c>
      <c r="E18" s="14">
        <v>1</v>
      </c>
      <c r="F18" s="15">
        <v>42342</v>
      </c>
      <c r="G18" s="5" t="s">
        <v>13</v>
      </c>
      <c r="H18" s="4">
        <v>22</v>
      </c>
      <c r="I18" s="4">
        <v>129</v>
      </c>
      <c r="J18" s="4">
        <v>1066.56</v>
      </c>
      <c r="K18" s="6">
        <v>19145</v>
      </c>
      <c r="L18" s="7" t="s">
        <v>71</v>
      </c>
    </row>
    <row r="19" spans="1:12">
      <c r="A19" s="14" t="s">
        <v>44</v>
      </c>
      <c r="B19" s="14"/>
      <c r="C19" s="4">
        <v>1</v>
      </c>
      <c r="D19" s="5" t="s">
        <v>45</v>
      </c>
      <c r="E19" s="14">
        <v>1</v>
      </c>
      <c r="F19" s="15">
        <v>42346</v>
      </c>
      <c r="G19" s="5" t="s">
        <v>13</v>
      </c>
      <c r="H19" s="4">
        <v>6</v>
      </c>
      <c r="I19" s="4">
        <v>68.89</v>
      </c>
      <c r="J19" s="4">
        <f>112.78*6</f>
        <v>676.68000000000006</v>
      </c>
      <c r="K19" s="6">
        <v>12431</v>
      </c>
      <c r="L19" s="7" t="s">
        <v>72</v>
      </c>
    </row>
    <row r="20" spans="1:12">
      <c r="A20" s="14" t="s">
        <v>15</v>
      </c>
      <c r="B20" s="14"/>
      <c r="C20" s="4">
        <v>0</v>
      </c>
      <c r="D20" s="5" t="s">
        <v>46</v>
      </c>
      <c r="E20" s="14">
        <v>1</v>
      </c>
      <c r="F20" s="15">
        <v>42347</v>
      </c>
      <c r="G20" s="5" t="s">
        <v>61</v>
      </c>
      <c r="H20" s="4">
        <v>2</v>
      </c>
      <c r="I20" s="4">
        <v>0</v>
      </c>
      <c r="J20" s="4">
        <v>342.78</v>
      </c>
      <c r="K20" s="6">
        <v>9994</v>
      </c>
      <c r="L20" s="7" t="s">
        <v>73</v>
      </c>
    </row>
    <row r="21" spans="1:12">
      <c r="A21" s="14" t="s">
        <v>15</v>
      </c>
      <c r="B21" s="14"/>
      <c r="C21" s="4">
        <v>0</v>
      </c>
      <c r="D21" s="5" t="s">
        <v>47</v>
      </c>
      <c r="E21" s="14">
        <v>1</v>
      </c>
      <c r="F21" s="15">
        <v>42347</v>
      </c>
      <c r="G21" s="5" t="s">
        <v>62</v>
      </c>
      <c r="H21" s="4">
        <v>105</v>
      </c>
      <c r="I21" s="4">
        <v>0</v>
      </c>
      <c r="J21" s="4">
        <v>14470.11</v>
      </c>
      <c r="K21" s="6">
        <v>180240</v>
      </c>
      <c r="L21" s="7" t="s">
        <v>74</v>
      </c>
    </row>
    <row r="22" spans="1:12">
      <c r="A22" s="14" t="s">
        <v>22</v>
      </c>
      <c r="B22" s="14"/>
      <c r="C22" s="4">
        <v>1</v>
      </c>
      <c r="D22" s="5" t="s">
        <v>48</v>
      </c>
      <c r="E22" s="14">
        <v>1</v>
      </c>
      <c r="F22" s="15">
        <v>42353</v>
      </c>
      <c r="G22" s="5" t="s">
        <v>13</v>
      </c>
      <c r="H22" s="4">
        <v>9</v>
      </c>
      <c r="I22" s="4">
        <v>45</v>
      </c>
      <c r="J22" s="4">
        <f>96*9</f>
        <v>864</v>
      </c>
      <c r="K22" s="6">
        <v>13567</v>
      </c>
      <c r="L22" s="7" t="s">
        <v>75</v>
      </c>
    </row>
    <row r="23" spans="1:12">
      <c r="A23" s="5" t="s">
        <v>23</v>
      </c>
      <c r="B23" s="5"/>
      <c r="C23" s="4">
        <v>1</v>
      </c>
      <c r="D23" s="5" t="s">
        <v>49</v>
      </c>
      <c r="E23" s="14">
        <v>1</v>
      </c>
      <c r="F23" s="15">
        <v>42353</v>
      </c>
      <c r="G23" s="5" t="s">
        <v>13</v>
      </c>
      <c r="H23" s="4">
        <v>13</v>
      </c>
      <c r="I23" s="4">
        <v>65.56</v>
      </c>
      <c r="J23" s="5">
        <f>96*13</f>
        <v>1248</v>
      </c>
      <c r="K23" s="6">
        <v>19621</v>
      </c>
      <c r="L23" s="7" t="s">
        <v>76</v>
      </c>
    </row>
    <row r="24" spans="1:12">
      <c r="A24" s="5" t="s">
        <v>24</v>
      </c>
      <c r="B24" s="5"/>
      <c r="C24" s="4">
        <v>1</v>
      </c>
      <c r="D24" s="5" t="s">
        <v>50</v>
      </c>
      <c r="E24" s="14">
        <v>1</v>
      </c>
      <c r="F24" s="15">
        <v>42353</v>
      </c>
      <c r="G24" s="5" t="s">
        <v>13</v>
      </c>
      <c r="H24" s="4">
        <v>12</v>
      </c>
      <c r="I24" s="4">
        <v>61.48</v>
      </c>
      <c r="J24" s="5">
        <f>78.97*12</f>
        <v>947.64</v>
      </c>
      <c r="K24" s="6">
        <v>16912</v>
      </c>
      <c r="L24" s="7" t="s">
        <v>77</v>
      </c>
    </row>
    <row r="25" spans="1:12">
      <c r="A25" s="5" t="s">
        <v>25</v>
      </c>
      <c r="B25" s="5"/>
      <c r="C25" s="4">
        <v>1</v>
      </c>
      <c r="D25" s="5" t="s">
        <v>51</v>
      </c>
      <c r="E25" s="14">
        <v>1</v>
      </c>
      <c r="F25" s="15">
        <v>42353</v>
      </c>
      <c r="G25" s="5" t="s">
        <v>13</v>
      </c>
      <c r="H25" s="4">
        <v>15</v>
      </c>
      <c r="I25" s="4">
        <v>78.98</v>
      </c>
      <c r="J25" s="5">
        <f>80.63*15</f>
        <v>1209.4499999999998</v>
      </c>
      <c r="K25" s="6">
        <v>21379</v>
      </c>
      <c r="L25" s="7" t="s">
        <v>78</v>
      </c>
    </row>
    <row r="26" spans="1:12">
      <c r="A26" s="5" t="s">
        <v>26</v>
      </c>
      <c r="B26" s="5"/>
      <c r="C26" s="4">
        <v>1</v>
      </c>
      <c r="D26" s="5" t="s">
        <v>52</v>
      </c>
      <c r="E26" s="14">
        <v>1</v>
      </c>
      <c r="F26" s="15">
        <v>42353</v>
      </c>
      <c r="G26" s="5" t="s">
        <v>13</v>
      </c>
      <c r="H26" s="4">
        <v>4</v>
      </c>
      <c r="I26" s="4">
        <v>20</v>
      </c>
      <c r="J26" s="5">
        <f>96*4</f>
        <v>384</v>
      </c>
      <c r="K26" s="6">
        <v>6030</v>
      </c>
      <c r="L26" s="7" t="s">
        <v>79</v>
      </c>
    </row>
    <row r="27" spans="1:12">
      <c r="A27" s="5" t="s">
        <v>27</v>
      </c>
      <c r="B27" s="5"/>
      <c r="C27" s="4">
        <v>1</v>
      </c>
      <c r="D27" s="5" t="s">
        <v>53</v>
      </c>
      <c r="E27" s="14">
        <v>1</v>
      </c>
      <c r="F27" s="15">
        <v>42353</v>
      </c>
      <c r="G27" s="5" t="s">
        <v>13</v>
      </c>
      <c r="H27" s="4">
        <v>6</v>
      </c>
      <c r="I27" s="4">
        <v>48</v>
      </c>
      <c r="J27" s="5">
        <f>96*6</f>
        <v>576</v>
      </c>
      <c r="K27" s="6">
        <v>9768</v>
      </c>
      <c r="L27" s="7" t="s">
        <v>80</v>
      </c>
    </row>
    <row r="28" spans="1:12">
      <c r="A28" s="5" t="s">
        <v>28</v>
      </c>
      <c r="B28" s="5"/>
      <c r="C28" s="4">
        <v>1</v>
      </c>
      <c r="D28" s="5" t="s">
        <v>54</v>
      </c>
      <c r="E28" s="14">
        <v>1</v>
      </c>
      <c r="F28" s="15">
        <v>42353</v>
      </c>
      <c r="G28" s="5" t="s">
        <v>13</v>
      </c>
      <c r="H28" s="4">
        <v>12</v>
      </c>
      <c r="I28" s="4">
        <v>61.63</v>
      </c>
      <c r="J28" s="5">
        <f>78.97*12</f>
        <v>947.64</v>
      </c>
      <c r="K28" s="6">
        <v>16918</v>
      </c>
      <c r="L28" s="7" t="s">
        <v>81</v>
      </c>
    </row>
    <row r="29" spans="1:12">
      <c r="A29" s="5" t="s">
        <v>29</v>
      </c>
      <c r="B29" s="5"/>
      <c r="C29" s="4">
        <v>1</v>
      </c>
      <c r="D29" s="5" t="s">
        <v>55</v>
      </c>
      <c r="E29" s="14">
        <v>1</v>
      </c>
      <c r="F29" s="15">
        <v>42353</v>
      </c>
      <c r="G29" s="5" t="s">
        <v>13</v>
      </c>
      <c r="H29" s="4">
        <v>12</v>
      </c>
      <c r="I29" s="4">
        <v>90</v>
      </c>
      <c r="J29" s="5">
        <f>96*12</f>
        <v>1152</v>
      </c>
      <c r="K29" s="6">
        <v>19299</v>
      </c>
      <c r="L29" s="7" t="s">
        <v>82</v>
      </c>
    </row>
    <row r="30" spans="1:12">
      <c r="A30" s="5" t="s">
        <v>30</v>
      </c>
      <c r="B30" s="5"/>
      <c r="C30" s="4">
        <v>1</v>
      </c>
      <c r="D30" s="5" t="s">
        <v>56</v>
      </c>
      <c r="E30" s="14">
        <v>1</v>
      </c>
      <c r="F30" s="15">
        <v>42353</v>
      </c>
      <c r="G30" s="5" t="s">
        <v>13</v>
      </c>
      <c r="H30" s="4">
        <v>100</v>
      </c>
      <c r="I30" s="4">
        <v>14.89</v>
      </c>
      <c r="J30" s="5">
        <f>57.87*50+58.3*50</f>
        <v>5808.5</v>
      </c>
      <c r="K30" s="6">
        <v>118747</v>
      </c>
      <c r="L30" s="7" t="s">
        <v>83</v>
      </c>
    </row>
    <row r="31" spans="1:12">
      <c r="A31" s="5" t="s">
        <v>33</v>
      </c>
      <c r="B31" s="5"/>
      <c r="C31" s="4">
        <v>1</v>
      </c>
      <c r="D31" s="5" t="s">
        <v>57</v>
      </c>
      <c r="E31" s="14">
        <v>1</v>
      </c>
      <c r="F31" s="15">
        <v>42356</v>
      </c>
      <c r="G31" s="5" t="s">
        <v>13</v>
      </c>
      <c r="H31" s="4">
        <v>6</v>
      </c>
      <c r="I31" s="4">
        <v>36</v>
      </c>
      <c r="J31" s="5">
        <f>82.54*6</f>
        <v>495.24</v>
      </c>
      <c r="K31" s="6">
        <v>8798</v>
      </c>
      <c r="L31" s="7" t="s">
        <v>84</v>
      </c>
    </row>
    <row r="32" spans="1:12">
      <c r="A32" s="5" t="s">
        <v>35</v>
      </c>
      <c r="B32" s="5"/>
      <c r="C32" s="4">
        <v>1</v>
      </c>
      <c r="D32" s="5" t="s">
        <v>58</v>
      </c>
      <c r="E32" s="14">
        <v>1</v>
      </c>
      <c r="F32" s="15">
        <v>42356</v>
      </c>
      <c r="G32" s="5" t="s">
        <v>13</v>
      </c>
      <c r="H32" s="4">
        <v>6</v>
      </c>
      <c r="I32" s="4">
        <v>36</v>
      </c>
      <c r="J32" s="5">
        <f>82.54*6</f>
        <v>495.24</v>
      </c>
      <c r="K32" s="6">
        <v>8798</v>
      </c>
      <c r="L32" s="7" t="s">
        <v>85</v>
      </c>
    </row>
    <row r="33" spans="1:13">
      <c r="A33" s="5" t="s">
        <v>36</v>
      </c>
      <c r="B33" s="5"/>
      <c r="C33" s="4">
        <v>1</v>
      </c>
      <c r="D33" s="5" t="s">
        <v>59</v>
      </c>
      <c r="E33" s="14">
        <v>1</v>
      </c>
      <c r="F33" s="15">
        <v>42356</v>
      </c>
      <c r="G33" s="5" t="s">
        <v>13</v>
      </c>
      <c r="H33" s="4">
        <v>7</v>
      </c>
      <c r="I33" s="4">
        <v>36.43</v>
      </c>
      <c r="J33" s="5">
        <f>82.54*7</f>
        <v>577.78000000000009</v>
      </c>
      <c r="K33" s="6">
        <v>10041</v>
      </c>
      <c r="L33" s="7" t="s">
        <v>86</v>
      </c>
    </row>
    <row r="34" spans="1:13">
      <c r="A34" s="5" t="s">
        <v>37</v>
      </c>
      <c r="B34" s="5"/>
      <c r="C34" s="4">
        <v>1</v>
      </c>
      <c r="D34" s="5" t="s">
        <v>60</v>
      </c>
      <c r="E34" s="14">
        <v>1</v>
      </c>
      <c r="F34" s="15">
        <v>42356</v>
      </c>
      <c r="G34" s="5" t="s">
        <v>13</v>
      </c>
      <c r="H34" s="4">
        <v>8</v>
      </c>
      <c r="I34" s="4">
        <v>66.569999999999993</v>
      </c>
      <c r="J34" s="5">
        <f>82.54*8</f>
        <v>660.32</v>
      </c>
      <c r="K34" s="6">
        <v>12481</v>
      </c>
      <c r="L34" s="7" t="s">
        <v>87</v>
      </c>
    </row>
    <row r="35" spans="1:13">
      <c r="A35" s="8" t="s">
        <v>14</v>
      </c>
      <c r="B35" s="8"/>
      <c r="C35" s="9">
        <f>SUM(C10:C34)</f>
        <v>23</v>
      </c>
      <c r="D35" s="10"/>
      <c r="E35" s="9">
        <f>SUM(E10:E34)</f>
        <v>25</v>
      </c>
      <c r="F35" s="10"/>
      <c r="G35" s="16"/>
      <c r="H35" s="17">
        <f>SUM(H10:H34)</f>
        <v>591</v>
      </c>
      <c r="I35" s="11">
        <f>SUM(I10:I34)</f>
        <v>1981.0310000000004</v>
      </c>
      <c r="J35" s="11">
        <f>SUM(J10:J34)</f>
        <v>45704.419999999991</v>
      </c>
      <c r="K35" s="12">
        <f>SUM(K10:K34)</f>
        <v>806720</v>
      </c>
    </row>
    <row r="47" spans="1:13" ht="20.25" customHeight="1">
      <c r="A47" s="21"/>
      <c r="B47" s="21"/>
      <c r="C47" s="21"/>
      <c r="D47" s="21"/>
      <c r="L47" s="19"/>
      <c r="M47" s="21"/>
    </row>
    <row r="49" spans="9:9" ht="20.25">
      <c r="I49" s="2"/>
    </row>
  </sheetData>
  <sheetProtection password="E809" sheet="1" objects="1" scenarios="1"/>
  <mergeCells count="3">
    <mergeCell ref="E4:K4"/>
    <mergeCell ref="F3:J3"/>
    <mergeCell ref="G5:I5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2016-03-02T17:45:52Z</cp:lastPrinted>
  <dcterms:created xsi:type="dcterms:W3CDTF">2015-02-03T16:04:15Z</dcterms:created>
  <dcterms:modified xsi:type="dcterms:W3CDTF">2016-03-02T17:46:14Z</dcterms:modified>
</cp:coreProperties>
</file>