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febrero" sheetId="8" r:id="rId1"/>
  </sheets>
  <calcPr calcId="125725"/>
</workbook>
</file>

<file path=xl/calcChain.xml><?xml version="1.0" encoding="utf-8"?>
<calcChain xmlns="http://schemas.openxmlformats.org/spreadsheetml/2006/main">
  <c r="J25" i="8"/>
  <c r="J24"/>
  <c r="I23"/>
  <c r="J22"/>
  <c r="I22"/>
  <c r="I20"/>
  <c r="I19"/>
  <c r="I18"/>
  <c r="I17"/>
  <c r="I16"/>
  <c r="I14"/>
  <c r="I13"/>
  <c r="I12"/>
  <c r="I11"/>
  <c r="I10"/>
  <c r="G26" l="1"/>
  <c r="B26"/>
  <c r="D26"/>
  <c r="I26" l="1"/>
  <c r="J26"/>
  <c r="H26"/>
</calcChain>
</file>

<file path=xl/sharedStrings.xml><?xml version="1.0" encoding="utf-8"?>
<sst xmlns="http://schemas.openxmlformats.org/spreadsheetml/2006/main" count="79" uniqueCount="64">
  <si>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</si>
  <si>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</si>
  <si>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</si>
  <si>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</si>
  <si>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</si>
  <si>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</si>
  <si>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</si>
  <si>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</si>
  <si>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</si>
  <si>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</si>
  <si>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</si>
  <si>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</si>
  <si>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</si>
  <si>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</si>
  <si>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</si>
  <si>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451/16</t>
  </si>
  <si>
    <t>479/16</t>
  </si>
  <si>
    <t>452/16</t>
  </si>
  <si>
    <t>480/16</t>
  </si>
  <si>
    <t>453/16</t>
  </si>
  <si>
    <t>481/16</t>
  </si>
  <si>
    <t>459/16</t>
  </si>
  <si>
    <t>482/16</t>
  </si>
  <si>
    <t>460/16</t>
  </si>
  <si>
    <t>483/16</t>
  </si>
  <si>
    <t>461/16</t>
  </si>
  <si>
    <t>484/16</t>
  </si>
  <si>
    <t>462/16</t>
  </si>
  <si>
    <t>485/16</t>
  </si>
  <si>
    <t>463/16</t>
  </si>
  <si>
    <t>486/16</t>
  </si>
  <si>
    <t>464/16</t>
  </si>
  <si>
    <t>487/16</t>
  </si>
  <si>
    <t>465/16</t>
  </si>
  <si>
    <t>488/16</t>
  </si>
  <si>
    <t>466/16</t>
  </si>
  <si>
    <t>489/16</t>
  </si>
  <si>
    <t>467/16</t>
  </si>
  <si>
    <t>468/16</t>
  </si>
  <si>
    <t>490/16</t>
  </si>
  <si>
    <t>469/16</t>
  </si>
  <si>
    <t>491/16</t>
  </si>
  <si>
    <t>470/16</t>
  </si>
  <si>
    <t>471/16</t>
  </si>
  <si>
    <t>REVALIDACION</t>
  </si>
  <si>
    <t>ALINEAMIENTO</t>
  </si>
  <si>
    <t>2462019 AL 2462024</t>
  </si>
  <si>
    <t>2462013 AL 2462018</t>
  </si>
  <si>
    <t>2462007 AL 2462012</t>
  </si>
  <si>
    <t>2462120 AL 2462124</t>
  </si>
  <si>
    <t>2462223 AL 2462228</t>
  </si>
  <si>
    <t>2462229 AL 2462233</t>
  </si>
  <si>
    <t>2462211 AL 2462216</t>
  </si>
  <si>
    <t>2462217 AL 2462222</t>
  </si>
  <si>
    <t>2461176 AL 2461180</t>
  </si>
  <si>
    <t>2461166 AL 2461170</t>
  </si>
  <si>
    <t>2461171 AL 2461175</t>
  </si>
  <si>
    <t>2466820, 2466821</t>
  </si>
  <si>
    <t>2468006 AL 2468010, 2468037</t>
  </si>
  <si>
    <t>2468001 AL 2468005</t>
  </si>
  <si>
    <t>2466761, 2466762</t>
  </si>
  <si>
    <t>2466758, 2466759</t>
  </si>
  <si>
    <t>EN ABRIL 2016</t>
  </si>
  <si>
    <t>COORDINACION DE FRACCIONAMIENTOS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</si>
</sst>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33"/>
  <sheetViews>
    <sheetView tabSelected="1" workbookViewId="0">
      <selection activeCell="E33" sqref="E33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19"/>
      <c r="D3" s="18" t="s">
        <v>63</v>
      </c>
      <c r="E3" s="18"/>
      <c r="F3" s="18"/>
      <c r="G3" s="18"/>
      <c r="H3" s="18"/>
    </row>
    <row r="4" spans="1:11" ht="20.25">
      <c r="B4" s="19"/>
      <c r="C4" s="18" t="s">
        <v>0</v>
      </c>
      <c r="D4" s="18"/>
      <c r="E4" s="18"/>
      <c r="F4" s="18"/>
      <c r="G4" s="18"/>
      <c r="H4" s="18"/>
      <c r="I4" s="18"/>
    </row>
    <row r="5" spans="1:11" ht="20.25">
      <c r="B5" s="19"/>
      <c r="C5" s="18" t="s">
        <v>62</v>
      </c>
      <c r="D5" s="18"/>
      <c r="E5" s="18"/>
      <c r="F5" s="18"/>
      <c r="G5" s="18"/>
      <c r="H5" s="18"/>
      <c r="I5" s="18"/>
    </row>
    <row r="8" spans="1:11" ht="25.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</row>
    <row r="9" spans="1:11" ht="5.25" customHeight="1"/>
    <row r="10" spans="1:11">
      <c r="A10" s="12" t="s">
        <v>15</v>
      </c>
      <c r="B10" s="12">
        <v>1</v>
      </c>
      <c r="C10" s="12" t="s">
        <v>16</v>
      </c>
      <c r="D10" s="12">
        <v>1</v>
      </c>
      <c r="E10" s="13">
        <v>42464</v>
      </c>
      <c r="F10" s="3" t="s">
        <v>12</v>
      </c>
      <c r="G10" s="3">
        <v>18</v>
      </c>
      <c r="H10" s="3">
        <v>138</v>
      </c>
      <c r="I10" s="3">
        <f>82.54*8+61.43*10</f>
        <v>1274.6199999999999</v>
      </c>
      <c r="J10" s="5">
        <v>27432</v>
      </c>
      <c r="K10" s="6" t="s">
        <v>46</v>
      </c>
    </row>
    <row r="11" spans="1:11">
      <c r="A11" s="3" t="s">
        <v>17</v>
      </c>
      <c r="B11" s="12">
        <v>1</v>
      </c>
      <c r="C11" s="3" t="s">
        <v>18</v>
      </c>
      <c r="D11" s="12">
        <v>1</v>
      </c>
      <c r="E11" s="13">
        <v>42464</v>
      </c>
      <c r="F11" s="3" t="s">
        <v>12</v>
      </c>
      <c r="G11" s="3">
        <v>18</v>
      </c>
      <c r="H11" s="3">
        <v>139</v>
      </c>
      <c r="I11" s="3">
        <f>82.54*10+61.43*8</f>
        <v>1316.8400000000001</v>
      </c>
      <c r="J11" s="5">
        <v>27739</v>
      </c>
      <c r="K11" s="3" t="s">
        <v>47</v>
      </c>
    </row>
    <row r="12" spans="1:11">
      <c r="A12" s="3" t="s">
        <v>19</v>
      </c>
      <c r="B12" s="12">
        <v>1</v>
      </c>
      <c r="C12" s="3" t="s">
        <v>20</v>
      </c>
      <c r="D12" s="12">
        <v>1</v>
      </c>
      <c r="E12" s="13">
        <v>42464</v>
      </c>
      <c r="F12" s="3" t="s">
        <v>12</v>
      </c>
      <c r="G12" s="3">
        <v>13</v>
      </c>
      <c r="H12" s="3">
        <v>79</v>
      </c>
      <c r="I12" s="3">
        <f>61.43*6+82.54*7</f>
        <v>946.36000000000013</v>
      </c>
      <c r="J12" s="5">
        <v>19108</v>
      </c>
      <c r="K12" s="3" t="s">
        <v>48</v>
      </c>
    </row>
    <row r="13" spans="1:11">
      <c r="A13" s="3" t="s">
        <v>21</v>
      </c>
      <c r="B13" s="12">
        <v>1</v>
      </c>
      <c r="C13" s="12" t="s">
        <v>22</v>
      </c>
      <c r="D13" s="12">
        <v>1</v>
      </c>
      <c r="E13" s="13">
        <v>42467</v>
      </c>
      <c r="F13" s="3" t="s">
        <v>12</v>
      </c>
      <c r="G13" s="3">
        <v>13</v>
      </c>
      <c r="H13" s="3">
        <v>73.099999999999994</v>
      </c>
      <c r="I13" s="3">
        <f>112.78*13</f>
        <v>1466.14</v>
      </c>
      <c r="J13" s="5">
        <v>22136</v>
      </c>
      <c r="K13" s="6" t="s">
        <v>49</v>
      </c>
    </row>
    <row r="14" spans="1:11">
      <c r="A14" s="12" t="s">
        <v>23</v>
      </c>
      <c r="B14" s="12">
        <v>1</v>
      </c>
      <c r="C14" s="12" t="s">
        <v>24</v>
      </c>
      <c r="D14" s="12">
        <v>1</v>
      </c>
      <c r="E14" s="13">
        <v>42468</v>
      </c>
      <c r="F14" s="3" t="s">
        <v>44</v>
      </c>
      <c r="G14" s="3">
        <v>66</v>
      </c>
      <c r="H14" s="3">
        <v>182.33</v>
      </c>
      <c r="I14" s="3">
        <f>529.78*5+265.79</f>
        <v>2914.6899999999996</v>
      </c>
      <c r="J14" s="5">
        <v>61187</v>
      </c>
      <c r="K14" s="6" t="s">
        <v>50</v>
      </c>
    </row>
    <row r="15" spans="1:11">
      <c r="A15" s="12" t="s">
        <v>25</v>
      </c>
      <c r="B15" s="12">
        <v>1</v>
      </c>
      <c r="C15" s="4" t="s">
        <v>26</v>
      </c>
      <c r="D15" s="12">
        <v>1</v>
      </c>
      <c r="E15" s="13">
        <v>42468</v>
      </c>
      <c r="F15" s="3" t="s">
        <v>44</v>
      </c>
      <c r="G15" s="3">
        <v>66</v>
      </c>
      <c r="H15" s="3">
        <v>182.33</v>
      </c>
      <c r="I15" s="3">
        <v>2914.69</v>
      </c>
      <c r="J15" s="5">
        <v>61227</v>
      </c>
      <c r="K15" s="6" t="s">
        <v>51</v>
      </c>
    </row>
    <row r="16" spans="1:11">
      <c r="A16" s="12" t="s">
        <v>27</v>
      </c>
      <c r="B16" s="12">
        <v>1</v>
      </c>
      <c r="C16" s="4" t="s">
        <v>28</v>
      </c>
      <c r="D16" s="12">
        <v>1</v>
      </c>
      <c r="E16" s="13">
        <v>42468</v>
      </c>
      <c r="F16" s="3" t="s">
        <v>44</v>
      </c>
      <c r="G16" s="3">
        <v>54</v>
      </c>
      <c r="H16" s="3">
        <v>171.51</v>
      </c>
      <c r="I16" s="3">
        <f>529.78*4+265.79</f>
        <v>2384.91</v>
      </c>
      <c r="J16" s="5">
        <v>51002</v>
      </c>
      <c r="K16" s="6" t="s">
        <v>52</v>
      </c>
    </row>
    <row r="17" spans="1:11">
      <c r="A17" s="12" t="s">
        <v>29</v>
      </c>
      <c r="B17" s="12">
        <v>1</v>
      </c>
      <c r="C17" s="4" t="s">
        <v>30</v>
      </c>
      <c r="D17" s="12">
        <v>1</v>
      </c>
      <c r="E17" s="13">
        <v>42468</v>
      </c>
      <c r="F17" s="3" t="s">
        <v>44</v>
      </c>
      <c r="G17" s="3">
        <v>42</v>
      </c>
      <c r="H17" s="3">
        <v>349.18</v>
      </c>
      <c r="I17" s="3">
        <f>103.59*42</f>
        <v>4350.78</v>
      </c>
      <c r="J17" s="5">
        <v>136912</v>
      </c>
      <c r="K17" s="6" t="s">
        <v>53</v>
      </c>
    </row>
    <row r="18" spans="1:11">
      <c r="A18" s="12" t="s">
        <v>31</v>
      </c>
      <c r="B18" s="12">
        <v>1</v>
      </c>
      <c r="C18" s="4" t="s">
        <v>32</v>
      </c>
      <c r="D18" s="12">
        <v>1</v>
      </c>
      <c r="E18" s="13">
        <v>42473</v>
      </c>
      <c r="F18" s="3" t="s">
        <v>12</v>
      </c>
      <c r="G18" s="3">
        <v>32</v>
      </c>
      <c r="H18" s="3">
        <v>96</v>
      </c>
      <c r="I18" s="3">
        <f>206*8</f>
        <v>1648</v>
      </c>
      <c r="J18" s="5">
        <v>38605</v>
      </c>
      <c r="K18" s="6" t="s">
        <v>54</v>
      </c>
    </row>
    <row r="19" spans="1:11">
      <c r="A19" s="12" t="s">
        <v>33</v>
      </c>
      <c r="B19" s="12">
        <v>1</v>
      </c>
      <c r="C19" s="4" t="s">
        <v>34</v>
      </c>
      <c r="D19" s="12">
        <v>1</v>
      </c>
      <c r="E19" s="13">
        <v>42473</v>
      </c>
      <c r="F19" s="3" t="s">
        <v>12</v>
      </c>
      <c r="G19" s="3">
        <v>20</v>
      </c>
      <c r="H19" s="3">
        <v>125</v>
      </c>
      <c r="I19" s="3">
        <f>41*20</f>
        <v>820</v>
      </c>
      <c r="J19" s="5">
        <v>25536</v>
      </c>
      <c r="K19" s="6" t="s">
        <v>55</v>
      </c>
    </row>
    <row r="20" spans="1:11">
      <c r="A20" s="12" t="s">
        <v>35</v>
      </c>
      <c r="B20" s="12">
        <v>1</v>
      </c>
      <c r="C20" s="4" t="s">
        <v>36</v>
      </c>
      <c r="D20" s="12">
        <v>1</v>
      </c>
      <c r="E20" s="13">
        <v>42473</v>
      </c>
      <c r="F20" s="3" t="s">
        <v>12</v>
      </c>
      <c r="G20" s="3">
        <v>28</v>
      </c>
      <c r="H20" s="3">
        <v>100</v>
      </c>
      <c r="I20" s="3">
        <f>206*7</f>
        <v>1442</v>
      </c>
      <c r="J20" s="5">
        <v>34452</v>
      </c>
      <c r="K20" s="6" t="s">
        <v>56</v>
      </c>
    </row>
    <row r="21" spans="1:11">
      <c r="A21" s="12" t="s">
        <v>37</v>
      </c>
      <c r="B21" s="12">
        <v>1</v>
      </c>
      <c r="C21" s="4" t="s">
        <v>14</v>
      </c>
      <c r="D21" s="12">
        <v>0</v>
      </c>
      <c r="E21" s="13">
        <v>42474</v>
      </c>
      <c r="F21" s="3" t="s">
        <v>45</v>
      </c>
      <c r="G21" s="3">
        <v>0</v>
      </c>
      <c r="H21" s="3">
        <v>499.8</v>
      </c>
      <c r="I21" s="3">
        <v>0</v>
      </c>
      <c r="J21" s="5">
        <v>37363</v>
      </c>
      <c r="K21" s="6" t="s">
        <v>57</v>
      </c>
    </row>
    <row r="22" spans="1:11" ht="25.5">
      <c r="A22" s="12" t="s">
        <v>38</v>
      </c>
      <c r="B22" s="12">
        <v>1</v>
      </c>
      <c r="C22" s="4" t="s">
        <v>39</v>
      </c>
      <c r="D22" s="12">
        <v>1</v>
      </c>
      <c r="E22" s="13">
        <v>42478</v>
      </c>
      <c r="F22" s="3" t="s">
        <v>44</v>
      </c>
      <c r="G22" s="3">
        <v>9</v>
      </c>
      <c r="H22" s="3">
        <v>79.040000000000006</v>
      </c>
      <c r="I22" s="3">
        <f>88.13*6+69.92*3</f>
        <v>738.54</v>
      </c>
      <c r="J22" s="5">
        <f>10182+1512</f>
        <v>11694</v>
      </c>
      <c r="K22" s="6" t="s">
        <v>58</v>
      </c>
    </row>
    <row r="23" spans="1:11">
      <c r="A23" s="12" t="s">
        <v>40</v>
      </c>
      <c r="B23" s="12">
        <v>1</v>
      </c>
      <c r="C23" s="4" t="s">
        <v>41</v>
      </c>
      <c r="D23" s="12">
        <v>1</v>
      </c>
      <c r="E23" s="13">
        <v>42478</v>
      </c>
      <c r="F23" s="3" t="s">
        <v>44</v>
      </c>
      <c r="G23" s="3">
        <v>9</v>
      </c>
      <c r="H23" s="3">
        <v>65.150000000000006</v>
      </c>
      <c r="I23" s="3">
        <f>89.65*6+78.65*3</f>
        <v>773.85000000000014</v>
      </c>
      <c r="J23" s="5">
        <v>9709</v>
      </c>
      <c r="K23" s="6" t="s">
        <v>59</v>
      </c>
    </row>
    <row r="24" spans="1:11">
      <c r="A24" s="12" t="s">
        <v>42</v>
      </c>
      <c r="B24" s="12">
        <v>1</v>
      </c>
      <c r="C24" s="17" t="s">
        <v>14</v>
      </c>
      <c r="D24" s="12">
        <v>0</v>
      </c>
      <c r="E24" s="13">
        <v>42486</v>
      </c>
      <c r="F24" s="3" t="s">
        <v>45</v>
      </c>
      <c r="G24" s="3">
        <v>0</v>
      </c>
      <c r="H24" s="3">
        <v>12</v>
      </c>
      <c r="I24" s="3">
        <v>0</v>
      </c>
      <c r="J24" s="5">
        <f>661+630</f>
        <v>1291</v>
      </c>
      <c r="K24" s="6" t="s">
        <v>60</v>
      </c>
    </row>
    <row r="25" spans="1:11">
      <c r="A25" s="12" t="s">
        <v>43</v>
      </c>
      <c r="B25" s="12">
        <v>1</v>
      </c>
      <c r="C25" s="4" t="s">
        <v>14</v>
      </c>
      <c r="D25" s="12">
        <v>0</v>
      </c>
      <c r="E25" s="13">
        <v>42486</v>
      </c>
      <c r="F25" s="3" t="s">
        <v>45</v>
      </c>
      <c r="G25" s="3">
        <v>0</v>
      </c>
      <c r="H25" s="3">
        <v>9</v>
      </c>
      <c r="I25" s="3">
        <v>0</v>
      </c>
      <c r="J25" s="5">
        <f>661+630</f>
        <v>1291</v>
      </c>
      <c r="K25" s="6" t="s">
        <v>61</v>
      </c>
    </row>
    <row r="26" spans="1:11">
      <c r="A26" s="7" t="s">
        <v>13</v>
      </c>
      <c r="B26" s="8">
        <f>SUM(B10:B25)</f>
        <v>16</v>
      </c>
      <c r="C26" s="9"/>
      <c r="D26" s="8">
        <f>SUM(D10:D25)</f>
        <v>13</v>
      </c>
      <c r="E26" s="9"/>
      <c r="F26" s="14"/>
      <c r="G26" s="15">
        <f>SUM(G10:G25)</f>
        <v>388</v>
      </c>
      <c r="H26" s="10">
        <f>SUM(H10:H25)</f>
        <v>2300.44</v>
      </c>
      <c r="I26" s="10">
        <f>SUM(I10:I25)</f>
        <v>22991.42</v>
      </c>
      <c r="J26" s="11">
        <f>SUM(J10:J25)</f>
        <v>566684</v>
      </c>
    </row>
    <row r="30" spans="1:11" ht="20.25">
      <c r="D30" s="19"/>
      <c r="E30" s="19"/>
      <c r="F30" s="19"/>
      <c r="G30" s="19"/>
    </row>
    <row r="31" spans="1:11" ht="20.25">
      <c r="D31" s="19"/>
      <c r="E31" s="19"/>
      <c r="F31" s="19"/>
      <c r="G31" s="19"/>
      <c r="H31" s="19"/>
      <c r="I31" s="19"/>
      <c r="J31" s="19"/>
    </row>
    <row r="33" spans="5:11" ht="20.25">
      <c r="E33" s="19"/>
      <c r="F33" s="19"/>
      <c r="G33" s="19"/>
      <c r="H33" s="19"/>
      <c r="I33" s="19"/>
      <c r="J33" s="19"/>
      <c r="K33" s="19"/>
    </row>
  </sheetData>
  <sheetProtection password="E809" sheet="1" objects="1" scenarios="1"/>
  <mergeCells count="3">
    <mergeCell ref="C4:I4"/>
    <mergeCell ref="C5:I5"/>
    <mergeCell ref="D3:H3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2016-05-26T19:53:22Z</cp:lastPrinted>
  <dcterms:created xsi:type="dcterms:W3CDTF">2015-02-03T16:04:15Z</dcterms:created>
  <dcterms:modified xsi:type="dcterms:W3CDTF">2016-05-26T19:54:19Z</dcterms:modified>
</cp:coreProperties>
</file>